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уницип-мес.отчё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<sst xmlns="http://schemas.openxmlformats.org/spreadsheetml/2006/main" count="96" uniqueCount="96">
  <si>
    <t>Наименование</t>
  </si>
  <si>
    <t xml:space="preserve">План  на год (с учетом изменений) </t>
  </si>
  <si>
    <t>Отчет</t>
  </si>
  <si>
    <t xml:space="preserve">% исполнения </t>
  </si>
  <si>
    <t>БЕЗВОЗМЕЗДНЫЕ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</si>
  <si>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</si>
  <si>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</si>
  <si>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</si>
  <si>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</si>
  <si>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</si>
  <si>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</si>
  <si>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</si>
  <si>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</si>
  <si>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</si>
  <si>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</si>
  <si>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Ед.изм.: руб.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</si>
  <si>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</si>
  <si>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</si>
  <si>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</si>
  <si>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</si>
  <si>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</si>
  <si>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</si>
  <si>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</si>
  <si>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</si>
  <si>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</si>
  <si>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</si>
  <si>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НАЛОГОВЫЕ И НЕНАЛОГОВЫЕ ДОХОДЫ</t>
  </si>
  <si>
    <t>ДОХОДЫ- всего</t>
  </si>
  <si>
    <t xml:space="preserve">     РАСХОДЫ- всего</t>
  </si>
  <si>
    <t>МЕЖБЮДЖЕТНЫЕ ТРАНСФЕРТЫ ОБЩЕГО ХАРАКТЕРА БЮДЖЕТАМ БЮДЖЕТНОЙ СИСТЕМЫ РОССИЙСКОЙ ФЕДЕРАЦИИ</t>
  </si>
  <si>
    <t>ПРОФИЦИТ БЮДЖЕТА (+), ДЕФИЦИТ БЮДЖЕТА (-)</t>
  </si>
  <si>
    <t>НАЛОГИ НА ИМУЩЕСТВО</t>
  </si>
  <si>
    <t xml:space="preserve">Анализ </t>
  </si>
  <si>
    <t xml:space="preserve"> об исполнении бюджета</t>
  </si>
  <si>
    <t xml:space="preserve"> по главным распорядителям и получателям средств бюджета </t>
  </si>
  <si>
    <t>Ед.Изм.: руб.</t>
  </si>
  <si>
    <t>Классификация</t>
  </si>
  <si>
    <t>Утвержденный план по бюджету</t>
  </si>
  <si>
    <t>Уточненый план по бюджету на  год</t>
  </si>
  <si>
    <t>Отклонение к уточненному плану</t>
  </si>
  <si>
    <t xml:space="preserve">% исполнения к  уточненному плану </t>
  </si>
  <si>
    <t>Вид дохода</t>
  </si>
  <si>
    <t>\\\\ \</t>
  </si>
  <si>
    <t>\1000000000\\\ \</t>
  </si>
  <si>
    <t>\1010000000\\\ \</t>
  </si>
  <si>
    <t>\1030000000\\\ \</t>
  </si>
  <si>
    <t>НАЛОГИ НА ТОВАРЫ, ВВОЗИМЫЕ НА ТЕРРИТОРИЮ РОССИЙСКОЙ ФЕДЕРАЦИИ</t>
  </si>
  <si>
    <t>\1040000000\\\ \</t>
  </si>
  <si>
    <t>\1050000000\\\ \</t>
  </si>
  <si>
    <t>\1060000000\\\ \</t>
  </si>
  <si>
    <t>\1070000000\\\ \</t>
  </si>
  <si>
    <t>\1080000000\\\ \</t>
  </si>
  <si>
    <t>ЗАДОЛЖЕННОСТЬ И ПЕРЕРАСЧЕТЫ ПО ОТМЕНЕННЫМ НАЛОГАМ, СБОРАМ И ИНЫМ ОБЯЗАТЕЛЬНЫМ ПЛАТЕЖАМ</t>
  </si>
  <si>
    <t>\1090000000\\\ \</t>
  </si>
  <si>
    <t>\1110000000\\\ \</t>
  </si>
  <si>
    <t>\1120000000\\\ \</t>
  </si>
  <si>
    <t>ДОХОДЫ ОТ ОКАЗАНИЯ ПЛАТНЫХ УСЛУГ И КОМПЕНСАЦИИ ЗАТРАТ ГОСУДАРСТВА</t>
  </si>
  <si>
    <t>\1130000000\\\ \</t>
  </si>
  <si>
    <t>\1140000000\\\ \</t>
  </si>
  <si>
    <t>АДМИНИСТРАТИВНЫЕ ПЛАТЕЖИ И СБОРЫ</t>
  </si>
  <si>
    <t>\1150000000\\\ \</t>
  </si>
  <si>
    <t>\1160000000\\\ \</t>
  </si>
  <si>
    <t>\1170000000\\\ \</t>
  </si>
  <si>
    <t>\2000000000\\\ \</t>
  </si>
  <si>
    <t>Функциональная структура</t>
  </si>
  <si>
    <t>\\\\\\\\\\\\\ \</t>
  </si>
  <si>
    <t>\0100\\\\\\\\\\\\ \</t>
  </si>
  <si>
    <t>\0200\\\\\\\\\\\\ \</t>
  </si>
  <si>
    <t>\0300\\\\\\\\\\\\ \</t>
  </si>
  <si>
    <t>\0400\\\\\\\\\\\\ \</t>
  </si>
  <si>
    <t>\0500\\\\\\\\\\\\ \</t>
  </si>
  <si>
    <t>ОХРАНА ОКРУЖАЮЩЕЙ СРЕДЫ</t>
  </si>
  <si>
    <t>\0600\\\\\\\\\\\\ \</t>
  </si>
  <si>
    <t>\0700\\\\\\\\\\\\ \</t>
  </si>
  <si>
    <t>\0800\\\\\\\\\\\\ \</t>
  </si>
  <si>
    <t>ЗДРАВООХРАНЕНИЕ</t>
  </si>
  <si>
    <t>\0900\\\\\\\\\\\\ \</t>
  </si>
  <si>
    <t>\1000\\\\\\\\\\\\ \</t>
  </si>
  <si>
    <t>\1100\\\\\\\\\\\\ \</t>
  </si>
  <si>
    <t>\1200\\\\\\\\\\\\ \</t>
  </si>
  <si>
    <t>\1400\\\\\\\\\\\\ \</t>
  </si>
  <si>
    <t>+ - Уточнение плана в 2020 году</t>
  </si>
  <si>
    <t>Отчет с  н.года 2020 год</t>
  </si>
  <si>
    <t>Дотации бюджетам бюджетной системы Российской Федерации</t>
  </si>
  <si>
    <t>\2021000000\\\ \</t>
  </si>
  <si>
    <t>Субсидии бюджетам бюджетной системы Российской Федерации (межбюджетные субсидии)</t>
  </si>
  <si>
    <t>\2022000000\\\ \</t>
  </si>
  <si>
    <t>Субвенции бюджетам бюджетной системы Российской Федерации</t>
  </si>
  <si>
    <t>\2023000000\\\ \</t>
  </si>
  <si>
    <t>Иные межбюджетные трансферты</t>
  </si>
  <si>
    <t>\2024000000\\\ \</t>
  </si>
  <si>
    <t>@118@ 011-1112</t>
  </si>
  <si>
    <t xml:space="preserve"> МЕСЯЧНЫЙ  ОТЧЕТ ОБ ИСПОЛНЕНИИ</t>
  </si>
  <si>
    <t xml:space="preserve"> 801107511011 Бюджет сельского поселения Мраковский сельсовет муниципального района Гафурийский район Республики Башкортостан</t>
  </si>
  <si>
    <t>на  1 апреля 2020 г.</t>
  </si>
  <si>
    <t>с 01.01.2020 по 31.03.2020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</si>
</sst>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6">
    <font>
      <sz val="10"/>
      <name val="Arial"/>
      <family val="0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2" fontId="4" fillId="0" borderId="0" xfId="0" applyNumberFormat="1" applyFont="1" applyFill="1" applyAlignment="1">
      <alignment/>
    </xf>
    <xf numFmtId="188" fontId="4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4" fontId="8" fillId="0" borderId="10" xfId="0" applyNumberFormat="1" applyFont="1" applyBorder="1" applyAlignment="1">
      <alignment/>
    </xf>
    <xf numFmtId="0" fontId="9" fillId="0" borderId="0" xfId="0" applyNumberFormat="1" applyFont="1" applyAlignment="1">
      <alignment horizontal="left" vertical="top" wrapText="1"/>
    </xf>
    <xf numFmtId="2" fontId="9" fillId="0" borderId="0" xfId="0" applyNumberFormat="1" applyFont="1" applyFill="1" applyAlignment="1">
      <alignment/>
    </xf>
    <xf numFmtId="188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88" fontId="8" fillId="0" borderId="10" xfId="0" applyNumberFormat="1" applyFont="1" applyBorder="1" applyAlignment="1">
      <alignment/>
    </xf>
    <xf numFmtId="188" fontId="9" fillId="0" borderId="1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top" wrapText="1"/>
    </xf>
    <xf numFmtId="0" fontId="6" fillId="0" borderId="12" xfId="0" applyNumberFormat="1" applyFont="1" applyBorder="1" applyAlignment="1">
      <alignment horizontal="right" vertical="top" wrapText="1"/>
    </xf>
    <xf numFmtId="0" fontId="1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18" zoomScaleNormal="118" zoomScalePageLayoutView="0" workbookViewId="0" topLeftCell="A1">
      <selection activeCell="A4" sqref="A4:D4"/>
    </sheetView>
  </sheetViews>
  <sheetFormatPr defaultColWidth="9.140625" defaultRowHeight="12.75"/>
  <cols>
    <col min="1" max="1" width="56.00390625" style="0" customWidth="1"/>
    <col min="2" max="2" width="16.00390625" style="0" customWidth="1"/>
    <col min="3" max="3" width="15.421875" style="0" customWidth="1"/>
    <col min="4" max="4" width="8.140625" style="0" customWidth="1"/>
    <col min="6" max="6" width="13.00390625" style="0" bestFit="1" customWidth="1"/>
  </cols>
  <sheetData>
    <row r="1" spans="1:4" ht="15.75" customHeight="1">
      <c r="A1" s="27"/>
      <c r="B1" s="27"/>
      <c r="C1" s="27"/>
      <c r="D1" s="27"/>
    </row>
    <row r="2" spans="1:4" ht="15">
      <c r="A2" s="1"/>
      <c r="B2" s="3"/>
      <c r="C2" s="3"/>
      <c r="D2" s="4"/>
    </row>
    <row r="3" spans="1:4" ht="15">
      <c r="A3" s="28" t="s">
        <v>92</v>
      </c>
      <c r="B3" s="28"/>
      <c r="C3" s="28"/>
      <c r="D3" s="29"/>
    </row>
    <row r="4" spans="1:4" ht="34.5" customHeight="1">
      <c r="A4" s="25" t="str">
        <f>Лист1!A3</f>
        <v> 801107511011 Бюджет сельского поселения Мраковский сельсовет муниципального района Гафурийский район Республики Башкортостан</v>
      </c>
      <c r="B4" s="25"/>
      <c r="C4" s="25"/>
      <c r="D4" s="25"/>
    </row>
    <row r="5" spans="1:4" ht="15">
      <c r="A5" s="25" t="str">
        <f>Лист1!A4</f>
        <v>на  1 апреля 2020 г.</v>
      </c>
      <c r="B5" s="25"/>
      <c r="C5" s="25"/>
      <c r="D5" s="25"/>
    </row>
    <row r="6" spans="1:4" ht="15">
      <c r="A6" s="2"/>
      <c r="B6" s="3"/>
      <c r="C6" s="26" t="s">
        <v>15</v>
      </c>
      <c r="D6" s="26"/>
    </row>
    <row r="7" spans="1:4" ht="41.25">
      <c r="A7" s="5" t="s">
        <v>0</v>
      </c>
      <c r="B7" s="6" t="s">
        <v>1</v>
      </c>
      <c r="C7" s="6" t="s">
        <v>2</v>
      </c>
      <c r="D7" s="7" t="s">
        <v>3</v>
      </c>
    </row>
    <row r="8" spans="1:4" s="16" customFormat="1" ht="12.75">
      <c r="A8" s="17" t="s">
        <v>27</v>
      </c>
      <c r="B8" s="12">
        <f>SUM(B9+B25)</f>
        <v>4206700</v>
      </c>
      <c r="C8" s="12">
        <f>SUM(C9+C25)</f>
        <v>1141080.6</v>
      </c>
      <c r="D8" s="18">
        <f>C8/B8*100</f>
        <v>27.125314379442322</v>
      </c>
    </row>
    <row r="9" spans="1:4" s="16" customFormat="1" ht="12.75">
      <c r="A9" s="10" t="str">
        <f>Лист1!A14</f>
        <v>НАЛОГОВЫЕ И НЕНАЛОГОВЫЕ ДОХОДЫ</v>
      </c>
      <c r="B9" s="9">
        <f>Лист1!E14</f>
        <v>452000</v>
      </c>
      <c r="C9" s="9">
        <f>Лист1!F14</f>
        <v>52406.6</v>
      </c>
      <c r="D9" s="19">
        <f>Лист1!H14</f>
        <v>11.59</v>
      </c>
    </row>
    <row r="10" spans="1:4" s="16" customFormat="1" ht="12.75">
      <c r="A10" s="10" t="str">
        <f>Лист1!A15</f>
        <v>НАЛОГИ НА ПРИБЫЛЬ, ДОХОДЫ</v>
      </c>
      <c r="B10" s="9">
        <f>Лист1!E15</f>
        <v>18000</v>
      </c>
      <c r="C10" s="9">
        <f>Лист1!F15</f>
        <v>3068.45</v>
      </c>
      <c r="D10" s="19">
        <f>Лист1!H15</f>
        <v>17.05</v>
      </c>
    </row>
    <row r="11" spans="1:6" s="16" customFormat="1" ht="12.75">
      <c r="A11" s="10" t="str">
        <f>Лист1!A16</f>
        <v>НАЛОГИ НА ТОВАРЫ (РАБОТЫ, УСЛУГИ), РЕАЛИЗУЕМЫЕ НА ТЕРРИТОРИИ РОССИЙСКОЙ ФЕДЕРАЦИИ</v>
      </c>
      <c r="B11" s="9">
        <f>Лист1!E16</f>
        <v>0</v>
      </c>
      <c r="C11" s="9">
        <f>Лист1!F16</f>
        <v>0</v>
      </c>
      <c r="D11" s="19">
        <f>Лист1!H16</f>
        <v>0</v>
      </c>
      <c r="F11" s="23"/>
    </row>
    <row r="12" spans="1:4" s="16" customFormat="1" ht="12.75">
      <c r="A12" s="10" t="str">
        <f>Лист1!A17</f>
        <v>НАЛОГИ НА ТОВАРЫ, ВВОЗИМЫЕ НА ТЕРРИТОРИЮ РОССИЙСКОЙ ФЕДЕРАЦИИ</v>
      </c>
      <c r="B12" s="9">
        <f>Лист1!E17</f>
        <v>0</v>
      </c>
      <c r="C12" s="9">
        <f>Лист1!F17</f>
        <v>0</v>
      </c>
      <c r="D12" s="19">
        <f>Лист1!H17</f>
        <v>0</v>
      </c>
    </row>
    <row r="13" spans="1:4" s="16" customFormat="1" ht="12.75">
      <c r="A13" s="10" t="str">
        <f>Лист1!A18</f>
        <v>НАЛОГИ НА СОВОКУПНЫЙ ДОХОД</v>
      </c>
      <c r="B13" s="9">
        <f>Лист1!E18</f>
        <v>3000</v>
      </c>
      <c r="C13" s="9">
        <f>Лист1!F18</f>
        <v>360</v>
      </c>
      <c r="D13" s="19">
        <f>Лист1!H18</f>
        <v>12</v>
      </c>
    </row>
    <row r="14" spans="1:4" s="16" customFormat="1" ht="12.75">
      <c r="A14" s="10" t="str">
        <f>Лист1!A19</f>
        <v>НАЛОГИ НА ИМУЩЕСТВО</v>
      </c>
      <c r="B14" s="9">
        <f>Лист1!E19</f>
        <v>345000</v>
      </c>
      <c r="C14" s="9">
        <f>Лист1!F19</f>
        <v>18286.91</v>
      </c>
      <c r="D14" s="19">
        <f>Лист1!H19</f>
        <v>5.3</v>
      </c>
    </row>
    <row r="15" spans="1:4" s="16" customFormat="1" ht="12.75">
      <c r="A15" s="10" t="str">
        <f>Лист1!A20</f>
        <v>НАЛОГИ, СБОРЫ И РЕГУЛЯРНЫЕ ПЛАТЕЖИ ЗА ПОЛЬЗОВАНИЕ ПРИРОДНЫМИ РЕСУРСАМИ</v>
      </c>
      <c r="B15" s="9">
        <f>Лист1!E20</f>
        <v>0</v>
      </c>
      <c r="C15" s="9">
        <f>Лист1!F20</f>
        <v>0</v>
      </c>
      <c r="D15" s="19">
        <f>Лист1!H20</f>
        <v>0</v>
      </c>
    </row>
    <row r="16" spans="1:4" s="16" customFormat="1" ht="12.75">
      <c r="A16" s="10" t="str">
        <f>Лист1!A21</f>
        <v>ГОСУДАРСТВЕННАЯ ПОШЛИНА</v>
      </c>
      <c r="B16" s="9">
        <f>Лист1!E21</f>
        <v>6000</v>
      </c>
      <c r="C16" s="9">
        <f>Лист1!F21</f>
        <v>1800</v>
      </c>
      <c r="D16" s="19">
        <f>Лист1!H21</f>
        <v>30</v>
      </c>
    </row>
    <row r="17" spans="1:4" s="16" customFormat="1" ht="12.75">
      <c r="A17" s="10" t="str">
        <f>Лист1!A22</f>
        <v>ЗАДОЛЖЕННОСТЬ И ПЕРЕРАСЧЕТЫ ПО ОТМЕНЕННЫМ НАЛОГАМ, СБОРАМ И ИНЫМ ОБЯЗАТЕЛЬНЫМ ПЛАТЕЖАМ</v>
      </c>
      <c r="B17" s="9">
        <f>Лист1!E22</f>
        <v>0</v>
      </c>
      <c r="C17" s="9">
        <f>Лист1!F22</f>
        <v>0</v>
      </c>
      <c r="D17" s="19">
        <f>Лист1!H22</f>
        <v>0</v>
      </c>
    </row>
    <row r="18" spans="1:4" s="16" customFormat="1" ht="12.75">
      <c r="A18" s="10" t="str">
        <f>Лист1!A23</f>
        <v>ДОХОДЫ ОТ ИСПОЛЬЗОВАНИЯ ИМУЩЕСТВА, НАХОДЯЩЕГОСЯ В ГОСУДАРСТВЕННОЙ И МУНИЦИПАЛЬНОЙ СОБСТВЕННОСТИ</v>
      </c>
      <c r="B18" s="9">
        <f>Лист1!E23</f>
        <v>80000</v>
      </c>
      <c r="C18" s="9">
        <f>Лист1!F23</f>
        <v>23118.75</v>
      </c>
      <c r="D18" s="19">
        <f>Лист1!H23</f>
        <v>28.9</v>
      </c>
    </row>
    <row r="19" spans="1:4" s="16" customFormat="1" ht="12.75">
      <c r="A19" s="10" t="str">
        <f>Лист1!A24</f>
        <v>ПЛАТЕЖИ ПРИ ПОЛЬЗОВАНИИ ПРИРОДНЫМИ РЕСУРСАМИ</v>
      </c>
      <c r="B19" s="9">
        <f>Лист1!E24</f>
        <v>0</v>
      </c>
      <c r="C19" s="9">
        <f>Лист1!F24</f>
        <v>0</v>
      </c>
      <c r="D19" s="19">
        <f>Лист1!H24</f>
        <v>0</v>
      </c>
    </row>
    <row r="20" spans="1:4" s="16" customFormat="1" ht="12.75">
      <c r="A20" s="10" t="str">
        <f>Лист1!A25</f>
        <v>ДОХОДЫ ОТ ОКАЗАНИЯ ПЛАТНЫХ УСЛУГ И КОМПЕНСАЦИИ ЗАТРАТ ГОСУДАРСТВА</v>
      </c>
      <c r="B20" s="9">
        <f>Лист1!E25</f>
        <v>0</v>
      </c>
      <c r="C20" s="9">
        <f>Лист1!F25</f>
        <v>0</v>
      </c>
      <c r="D20" s="19">
        <f>Лист1!H25</f>
        <v>0</v>
      </c>
    </row>
    <row r="21" spans="1:4" s="16" customFormat="1" ht="12.75">
      <c r="A21" s="10" t="str">
        <f>Лист1!A26</f>
        <v>ДОХОДЫ ОТ ПРОДАЖИ МАТЕРИАЛЬНЫХ И НЕМАТЕРИАЛЬНЫХ АКТИВОВ</v>
      </c>
      <c r="B21" s="9">
        <f>Лист1!E26</f>
        <v>0</v>
      </c>
      <c r="C21" s="9">
        <f>Лист1!F26</f>
        <v>5772.49</v>
      </c>
      <c r="D21" s="19">
        <f>Лист1!H26</f>
        <v>0</v>
      </c>
    </row>
    <row r="22" spans="1:4" s="16" customFormat="1" ht="12.75">
      <c r="A22" s="10" t="str">
        <f>Лист1!A27</f>
        <v>АДМИНИСТРАТИВНЫЕ ПЛАТЕЖИ И СБОРЫ</v>
      </c>
      <c r="B22" s="9">
        <f>Лист1!E27</f>
        <v>0</v>
      </c>
      <c r="C22" s="9">
        <f>Лист1!F27</f>
        <v>0</v>
      </c>
      <c r="D22" s="19">
        <f>Лист1!H27</f>
        <v>0</v>
      </c>
    </row>
    <row r="23" spans="1:4" s="16" customFormat="1" ht="12.75">
      <c r="A23" s="10" t="str">
        <f>Лист1!A28</f>
        <v>ШТРАФЫ, САНКЦИИ, ВОЗМЕЩЕНИЕ УЩЕРБА</v>
      </c>
      <c r="B23" s="9">
        <f>Лист1!E28</f>
        <v>0</v>
      </c>
      <c r="C23" s="9">
        <f>Лист1!F28</f>
        <v>0</v>
      </c>
      <c r="D23" s="19">
        <f>Лист1!H28</f>
        <v>0</v>
      </c>
    </row>
    <row r="24" spans="1:4" s="16" customFormat="1" ht="12.75">
      <c r="A24" s="10" t="str">
        <f>Лист1!A29</f>
        <v>ПРОЧИЕ НЕНАЛОГОВЫЕ ДОХОДЫ</v>
      </c>
      <c r="B24" s="9">
        <f>Лист1!E29</f>
        <v>0</v>
      </c>
      <c r="C24" s="9">
        <f>Лист1!F29</f>
        <v>0</v>
      </c>
      <c r="D24" s="19">
        <f>Лист1!H29</f>
        <v>0</v>
      </c>
    </row>
    <row r="25" spans="1:4" s="16" customFormat="1" ht="12.75">
      <c r="A25" s="10" t="str">
        <f>Лист1!A30</f>
        <v>БЕЗВОЗМЕЗДНЫЕ ПОСТУПЛЕНИЯ</v>
      </c>
      <c r="B25" s="9">
        <f>Лист1!E30</f>
        <v>3754700</v>
      </c>
      <c r="C25" s="9">
        <f>Лист1!F30</f>
        <v>1088674</v>
      </c>
      <c r="D25" s="19">
        <f>Лист1!H30</f>
        <v>28.99</v>
      </c>
    </row>
    <row r="26" spans="1:4" s="16" customFormat="1" ht="12.75">
      <c r="A26" s="10" t="str">
        <f>Лист1!A31</f>
        <v>Дотации бюджетам бюджетной системы Российской Федерации</v>
      </c>
      <c r="B26" s="9">
        <f>Лист1!E31</f>
        <v>2819500</v>
      </c>
      <c r="C26" s="9">
        <f>Лист1!F31</f>
        <v>704874</v>
      </c>
      <c r="D26" s="19">
        <f>Лист1!H31</f>
        <v>25</v>
      </c>
    </row>
    <row r="27" spans="1:4" s="16" customFormat="1" ht="12.75">
      <c r="A27" s="10" t="str">
        <f>Лист1!A32</f>
        <v>Субсидии бюджетам бюджетной системы Российской Федерации (межбюджетные субсидии)</v>
      </c>
      <c r="B27" s="9">
        <f>Лист1!E32</f>
        <v>0</v>
      </c>
      <c r="C27" s="9">
        <f>Лист1!F32</f>
        <v>0</v>
      </c>
      <c r="D27" s="19">
        <f>Лист1!H32</f>
        <v>0</v>
      </c>
    </row>
    <row r="28" spans="1:4" s="16" customFormat="1" ht="12.75">
      <c r="A28" s="10" t="str">
        <f>Лист1!A33</f>
        <v>Субвенции бюджетам бюджетной системы Российской Федерации</v>
      </c>
      <c r="B28" s="9">
        <f>Лист1!E33</f>
        <v>35200</v>
      </c>
      <c r="C28" s="9">
        <f>Лист1!F33</f>
        <v>8800</v>
      </c>
      <c r="D28" s="19">
        <f>Лист1!H33</f>
        <v>25</v>
      </c>
    </row>
    <row r="29" spans="1:4" s="16" customFormat="1" ht="12.75">
      <c r="A29" s="10" t="str">
        <f>Лист1!A34</f>
        <v>Иные межбюджетные трансферты</v>
      </c>
      <c r="B29" s="9">
        <f>Лист1!E34</f>
        <v>900000</v>
      </c>
      <c r="C29" s="9">
        <f>Лист1!F34</f>
        <v>375000</v>
      </c>
      <c r="D29" s="19">
        <f>Лист1!H34</f>
        <v>41.67</v>
      </c>
    </row>
    <row r="30" spans="1:4" s="11" customFormat="1" ht="12.75">
      <c r="A30" s="21" t="s">
        <v>28</v>
      </c>
      <c r="B30" s="12">
        <f>SUM(B31:B43)</f>
        <v>4431662.18</v>
      </c>
      <c r="C30" s="12">
        <f>SUM(C31:C43)</f>
        <v>730592.59</v>
      </c>
      <c r="D30" s="18">
        <f>C30/B30*100</f>
        <v>16.485746438371347</v>
      </c>
    </row>
    <row r="31" spans="1:4" s="16" customFormat="1" ht="12.75">
      <c r="A31" s="10" t="str">
        <f>Лист1!A36</f>
        <v>ОБЩЕГОСУДАРСТВЕННЫЕ ВОПРОСЫ</v>
      </c>
      <c r="B31" s="9">
        <f>Лист1!E36</f>
        <v>2572536</v>
      </c>
      <c r="C31" s="9">
        <f>Лист1!F36</f>
        <v>406659.77</v>
      </c>
      <c r="D31" s="19">
        <f>Лист1!H36</f>
        <v>15.81</v>
      </c>
    </row>
    <row r="32" spans="1:4" s="16" customFormat="1" ht="12.75">
      <c r="A32" s="10" t="str">
        <f>Лист1!A37</f>
        <v>НАЦИОНАЛЬНАЯ ОБОРОНА</v>
      </c>
      <c r="B32" s="9">
        <f>Лист1!E37</f>
        <v>35200</v>
      </c>
      <c r="C32" s="9">
        <f>Лист1!F37</f>
        <v>5348.75</v>
      </c>
      <c r="D32" s="19">
        <f>Лист1!H37</f>
        <v>15.2</v>
      </c>
    </row>
    <row r="33" spans="1:4" s="16" customFormat="1" ht="12.75">
      <c r="A33" s="10" t="str">
        <f>Лист1!A38</f>
        <v>НАЦИОНАЛЬНАЯ БЕЗОПАСНОСТЬ И ПРАВООХРАНИТЕЛЬНАЯ ДЕЯТЕЛЬНОСТЬ</v>
      </c>
      <c r="B33" s="9">
        <f>Лист1!E38</f>
        <v>276600</v>
      </c>
      <c r="C33" s="9">
        <f>Лист1!F38</f>
        <v>39655.2</v>
      </c>
      <c r="D33" s="19">
        <f>Лист1!H38</f>
        <v>14.34</v>
      </c>
    </row>
    <row r="34" spans="1:4" s="16" customFormat="1" ht="12.75">
      <c r="A34" s="10" t="str">
        <f>Лист1!A39</f>
        <v>НАЦИОНАЛЬНАЯ ЭКОНОМИКА</v>
      </c>
      <c r="B34" s="9">
        <f>Лист1!E39</f>
        <v>300000</v>
      </c>
      <c r="C34" s="9">
        <f>Лист1!F39</f>
        <v>120946</v>
      </c>
      <c r="D34" s="19">
        <f>Лист1!H39</f>
        <v>40.32</v>
      </c>
    </row>
    <row r="35" spans="1:4" s="16" customFormat="1" ht="12.75">
      <c r="A35" s="10" t="str">
        <f>Лист1!A40</f>
        <v>ЖИЛИЩНО-КОММУНАЛЬНОЕ ХОЗЯЙСТВО</v>
      </c>
      <c r="B35" s="9">
        <f>Лист1!E40</f>
        <v>917326.18</v>
      </c>
      <c r="C35" s="9">
        <f>Лист1!F40</f>
        <v>157982.87</v>
      </c>
      <c r="D35" s="19">
        <f>Лист1!H40</f>
        <v>17.22</v>
      </c>
    </row>
    <row r="36" spans="1:4" s="16" customFormat="1" ht="12.75">
      <c r="A36" s="10" t="str">
        <f>Лист1!A41</f>
        <v>ОХРАНА ОКРУЖАЮЩЕЙ СРЕДЫ</v>
      </c>
      <c r="B36" s="9">
        <f>Лист1!E41</f>
        <v>300000</v>
      </c>
      <c r="C36" s="9">
        <f>Лист1!F41</f>
        <v>0</v>
      </c>
      <c r="D36" s="19">
        <f>Лист1!H41</f>
        <v>0</v>
      </c>
    </row>
    <row r="37" spans="1:4" s="16" customFormat="1" ht="12.75">
      <c r="A37" s="10" t="str">
        <f>Лист1!A42</f>
        <v>ОБРАЗОВАНИЕ</v>
      </c>
      <c r="B37" s="9">
        <f>Лист1!E42</f>
        <v>0</v>
      </c>
      <c r="C37" s="9">
        <f>Лист1!F42</f>
        <v>0</v>
      </c>
      <c r="D37" s="19">
        <f>Лист1!H42</f>
        <v>0</v>
      </c>
    </row>
    <row r="38" spans="1:4" s="16" customFormat="1" ht="12.75">
      <c r="A38" s="10" t="str">
        <f>Лист1!A43</f>
        <v>КУЛЬТУРА, КИНЕМАТОГРАФИЯ</v>
      </c>
      <c r="B38" s="9">
        <f>Лист1!E43</f>
        <v>30000</v>
      </c>
      <c r="C38" s="9">
        <f>Лист1!F43</f>
        <v>0</v>
      </c>
      <c r="D38" s="19">
        <f>Лист1!H43</f>
        <v>0</v>
      </c>
    </row>
    <row r="39" spans="1:4" s="16" customFormat="1" ht="12.75">
      <c r="A39" s="10" t="str">
        <f>Лист1!A44</f>
        <v>ЗДРАВООХРАНЕНИЕ</v>
      </c>
      <c r="B39" s="9">
        <f>Лист1!E44</f>
        <v>0</v>
      </c>
      <c r="C39" s="9">
        <f>Лист1!F44</f>
        <v>0</v>
      </c>
      <c r="D39" s="19">
        <f>Лист1!H44</f>
        <v>0</v>
      </c>
    </row>
    <row r="40" spans="1:4" s="16" customFormat="1" ht="12.75">
      <c r="A40" s="10" t="str">
        <f>Лист1!A45</f>
        <v>СОЦИАЛЬНАЯ ПОЛИТИКА</v>
      </c>
      <c r="B40" s="9">
        <f>Лист1!E45</f>
        <v>0</v>
      </c>
      <c r="C40" s="9">
        <f>Лист1!F45</f>
        <v>0</v>
      </c>
      <c r="D40" s="19">
        <f>Лист1!H45</f>
        <v>0</v>
      </c>
    </row>
    <row r="41" spans="1:4" s="16" customFormat="1" ht="12.75">
      <c r="A41" s="10" t="str">
        <f>Лист1!A46</f>
        <v>ФИЗИЧЕСКАЯ КУЛЬТУРА И СПОРТ</v>
      </c>
      <c r="B41" s="9">
        <f>Лист1!E46</f>
        <v>0</v>
      </c>
      <c r="C41" s="9">
        <f>Лист1!F46</f>
        <v>0</v>
      </c>
      <c r="D41" s="19">
        <f>Лист1!H46</f>
        <v>0</v>
      </c>
    </row>
    <row r="42" spans="1:4" s="16" customFormat="1" ht="12.75">
      <c r="A42" s="10" t="str">
        <f>Лист1!A47</f>
        <v>СРЕДСТВА МАССОВОЙ ИНФОРМАЦИИ</v>
      </c>
      <c r="B42" s="9">
        <f>Лист1!E47</f>
        <v>0</v>
      </c>
      <c r="C42" s="9">
        <f>Лист1!F47</f>
        <v>0</v>
      </c>
      <c r="D42" s="19">
        <f>Лист1!H47</f>
        <v>0</v>
      </c>
    </row>
    <row r="43" spans="1:4" s="16" customFormat="1" ht="12.75">
      <c r="A43" s="10" t="str">
        <f>Лист1!A48</f>
        <v>МЕЖБЮДЖЕТНЫЕ ТРАНСФЕРТЫ ОБЩЕГО ХАРАКТЕРА БЮДЖЕТАМ БЮДЖЕТНОЙ СИСТЕМЫ РОССИЙСКОЙ ФЕДЕРАЦИИ</v>
      </c>
      <c r="B43" s="9">
        <f>Лист1!E48</f>
        <v>0</v>
      </c>
      <c r="C43" s="9">
        <f>Лист1!F48</f>
        <v>0</v>
      </c>
      <c r="D43" s="19">
        <f>Лист1!H48</f>
        <v>0</v>
      </c>
    </row>
    <row r="44" spans="1:4" ht="12.75">
      <c r="A44" s="22" t="s">
        <v>30</v>
      </c>
      <c r="B44" s="12">
        <f>B8-B30</f>
        <v>-224962.1799999997</v>
      </c>
      <c r="C44" s="12">
        <f>C8-C30</f>
        <v>410488.0100000001</v>
      </c>
      <c r="D44" s="18"/>
    </row>
    <row r="45" spans="2:3" ht="12.75">
      <c r="B45" s="20"/>
      <c r="C45" s="20"/>
    </row>
    <row r="46" spans="2:3" ht="12.75">
      <c r="B46" s="20"/>
      <c r="C46" s="20"/>
    </row>
    <row r="47" spans="1:4" s="8" customFormat="1" ht="12.75">
      <c r="A47" s="13"/>
      <c r="B47" s="14"/>
      <c r="C47" s="14"/>
      <c r="D47" s="15"/>
    </row>
    <row r="48" spans="1:4" s="8" customFormat="1" ht="12.75">
      <c r="A48" s="13"/>
      <c r="B48" s="14"/>
      <c r="C48" s="14"/>
      <c r="D48" s="15"/>
    </row>
    <row r="49" spans="1:3" s="8" customFormat="1" ht="18.75" customHeight="1">
      <c r="A49" s="13"/>
      <c r="B49" s="15"/>
      <c r="C49" s="14"/>
    </row>
  </sheetData>
  <sheetProtection/>
  <mergeCells count="5">
    <mergeCell ref="A5:D5"/>
    <mergeCell ref="C6:D6"/>
    <mergeCell ref="A1:D1"/>
    <mergeCell ref="A3:D3"/>
    <mergeCell ref="A4:D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I49"/>
    </sheetView>
  </sheetViews>
  <sheetFormatPr defaultColWidth="9.140625" defaultRowHeight="12.75"/>
  <cols>
    <col min="1" max="1" width="28.00390625" style="0" customWidth="1"/>
    <col min="2" max="2" width="19.7109375" style="0" customWidth="1"/>
    <col min="3" max="3" width="15.140625" style="24" customWidth="1"/>
    <col min="4" max="4" width="14.57421875" style="24" customWidth="1"/>
    <col min="5" max="5" width="18.00390625" style="24" customWidth="1"/>
    <col min="6" max="6" width="13.7109375" style="24" bestFit="1" customWidth="1"/>
    <col min="7" max="7" width="14.421875" style="24" bestFit="1" customWidth="1"/>
    <col min="8" max="8" width="9.00390625" style="24" bestFit="1" customWidth="1"/>
  </cols>
  <sheetData>
    <row r="1" ht="12.75">
      <c r="A1" t="s">
        <v>32</v>
      </c>
    </row>
    <row r="2" ht="12.75">
      <c r="A2" t="s">
        <v>33</v>
      </c>
    </row>
    <row r="3" ht="12.75">
      <c r="A3" t="s">
        <v>93</v>
      </c>
    </row>
    <row r="4" ht="12.75">
      <c r="A4" t="s">
        <v>94</v>
      </c>
    </row>
    <row r="6" ht="12.75">
      <c r="A6" t="s">
        <v>34</v>
      </c>
    </row>
    <row r="8" ht="12.75">
      <c r="A8" t="s">
        <v>95</v>
      </c>
    </row>
    <row r="10" ht="12.75">
      <c r="A10" t="s">
        <v>35</v>
      </c>
    </row>
    <row r="12" spans="1:8" ht="12.75">
      <c r="A12" t="s">
        <v>91</v>
      </c>
      <c r="B12" t="s">
        <v>36</v>
      </c>
      <c r="C12" s="24" t="s">
        <v>37</v>
      </c>
      <c r="D12" s="24" t="s">
        <v>81</v>
      </c>
      <c r="E12" s="24" t="s">
        <v>38</v>
      </c>
      <c r="F12" s="24" t="s">
        <v>82</v>
      </c>
      <c r="G12" s="24" t="s">
        <v>39</v>
      </c>
      <c r="H12" s="24" t="s">
        <v>40</v>
      </c>
    </row>
    <row r="13" spans="1:8" ht="12.75">
      <c r="A13" t="s">
        <v>41</v>
      </c>
      <c r="B13" t="s">
        <v>42</v>
      </c>
      <c r="C13" s="24">
        <v>3306700</v>
      </c>
      <c r="D13" s="24">
        <v>900000</v>
      </c>
      <c r="E13" s="24">
        <v>4206700</v>
      </c>
      <c r="F13" s="24">
        <v>1141080.6</v>
      </c>
      <c r="G13" s="24">
        <v>-3065619.4</v>
      </c>
      <c r="H13" s="24">
        <v>27.13</v>
      </c>
    </row>
    <row r="14" spans="1:8" ht="12.75">
      <c r="A14" t="s">
        <v>26</v>
      </c>
      <c r="B14" t="s">
        <v>43</v>
      </c>
      <c r="C14" s="24">
        <v>452000</v>
      </c>
      <c r="D14" s="24">
        <v>0</v>
      </c>
      <c r="E14" s="24">
        <v>452000</v>
      </c>
      <c r="F14" s="24">
        <v>52406.6</v>
      </c>
      <c r="G14" s="24">
        <v>-399593.4</v>
      </c>
      <c r="H14" s="24">
        <v>11.59</v>
      </c>
    </row>
    <row r="15" spans="1:8" ht="12.75">
      <c r="A15" t="s">
        <v>5</v>
      </c>
      <c r="B15" t="s">
        <v>44</v>
      </c>
      <c r="C15" s="24">
        <v>18000</v>
      </c>
      <c r="D15" s="24">
        <v>0</v>
      </c>
      <c r="E15" s="24">
        <v>18000</v>
      </c>
      <c r="F15" s="24">
        <v>3068.45</v>
      </c>
      <c r="G15" s="24">
        <v>-14931.55</v>
      </c>
      <c r="H15" s="24">
        <v>17.05</v>
      </c>
    </row>
    <row r="16" spans="1:8" ht="12.75">
      <c r="A16" t="s">
        <v>6</v>
      </c>
      <c r="B16" t="s">
        <v>45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</row>
    <row r="17" spans="1:8" ht="12.75">
      <c r="A17" t="s">
        <v>46</v>
      </c>
      <c r="B17" t="s">
        <v>47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</row>
    <row r="18" spans="1:8" ht="12.75">
      <c r="A18" t="s">
        <v>7</v>
      </c>
      <c r="B18" t="s">
        <v>48</v>
      </c>
      <c r="C18" s="24">
        <v>3000</v>
      </c>
      <c r="D18" s="24">
        <v>0</v>
      </c>
      <c r="E18" s="24">
        <v>3000</v>
      </c>
      <c r="F18" s="24">
        <v>360</v>
      </c>
      <c r="G18" s="24">
        <v>-2640</v>
      </c>
      <c r="H18" s="24">
        <v>12</v>
      </c>
    </row>
    <row r="19" spans="1:8" ht="12.75">
      <c r="A19" t="s">
        <v>31</v>
      </c>
      <c r="B19" t="s">
        <v>49</v>
      </c>
      <c r="C19" s="24">
        <v>345000</v>
      </c>
      <c r="D19" s="24">
        <v>0</v>
      </c>
      <c r="E19" s="24">
        <v>345000</v>
      </c>
      <c r="F19" s="24">
        <v>18286.91</v>
      </c>
      <c r="G19" s="24">
        <v>-326713.09</v>
      </c>
      <c r="H19" s="24">
        <v>5.3</v>
      </c>
    </row>
    <row r="20" spans="1:8" ht="12.75">
      <c r="A20" t="s">
        <v>8</v>
      </c>
      <c r="B20" t="s">
        <v>50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</row>
    <row r="21" spans="1:8" ht="12.75">
      <c r="A21" t="s">
        <v>9</v>
      </c>
      <c r="B21" t="s">
        <v>51</v>
      </c>
      <c r="C21" s="24">
        <v>6000</v>
      </c>
      <c r="D21" s="24">
        <v>0</v>
      </c>
      <c r="E21" s="24">
        <v>6000</v>
      </c>
      <c r="F21" s="24">
        <v>1800</v>
      </c>
      <c r="G21" s="24">
        <v>-4200</v>
      </c>
      <c r="H21" s="24">
        <v>30</v>
      </c>
    </row>
    <row r="22" spans="1:8" ht="12.75">
      <c r="A22" t="s">
        <v>52</v>
      </c>
      <c r="B22" t="s">
        <v>53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</row>
    <row r="23" spans="1:8" ht="12.75">
      <c r="A23" t="s">
        <v>10</v>
      </c>
      <c r="B23" t="s">
        <v>54</v>
      </c>
      <c r="C23" s="24">
        <v>80000</v>
      </c>
      <c r="D23" s="24">
        <v>0</v>
      </c>
      <c r="E23" s="24">
        <v>80000</v>
      </c>
      <c r="F23" s="24">
        <v>23118.75</v>
      </c>
      <c r="G23" s="24">
        <v>-56881.25</v>
      </c>
      <c r="H23" s="24">
        <v>28.9</v>
      </c>
    </row>
    <row r="24" spans="1:8" ht="12.75">
      <c r="A24" t="s">
        <v>11</v>
      </c>
      <c r="B24" t="s">
        <v>55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</row>
    <row r="25" spans="1:8" ht="12.75">
      <c r="A25" t="s">
        <v>56</v>
      </c>
      <c r="B25" t="s">
        <v>57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</row>
    <row r="26" spans="1:8" ht="12.75">
      <c r="A26" t="s">
        <v>12</v>
      </c>
      <c r="B26" t="s">
        <v>58</v>
      </c>
      <c r="C26" s="24">
        <v>0</v>
      </c>
      <c r="D26" s="24">
        <v>0</v>
      </c>
      <c r="E26" s="24">
        <v>0</v>
      </c>
      <c r="F26" s="24">
        <v>5772.49</v>
      </c>
      <c r="G26" s="24">
        <v>5772.49</v>
      </c>
      <c r="H26" s="24">
        <v>0</v>
      </c>
    </row>
    <row r="27" spans="1:8" ht="12.75">
      <c r="A27" t="s">
        <v>59</v>
      </c>
      <c r="B27" t="s">
        <v>60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</row>
    <row r="28" spans="1:8" ht="12.75">
      <c r="A28" t="s">
        <v>13</v>
      </c>
      <c r="B28" t="s">
        <v>61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</row>
    <row r="29" spans="1:8" ht="12.75">
      <c r="A29" t="s">
        <v>14</v>
      </c>
      <c r="B29" t="s">
        <v>62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</row>
    <row r="30" spans="1:8" ht="12.75">
      <c r="A30" t="s">
        <v>4</v>
      </c>
      <c r="B30" t="s">
        <v>63</v>
      </c>
      <c r="C30" s="24">
        <v>2854700</v>
      </c>
      <c r="D30" s="24">
        <v>900000</v>
      </c>
      <c r="E30" s="24">
        <v>3754700</v>
      </c>
      <c r="F30" s="24">
        <v>1088674</v>
      </c>
      <c r="G30" s="24">
        <v>-2666026</v>
      </c>
      <c r="H30" s="24">
        <v>28.99</v>
      </c>
    </row>
    <row r="31" spans="1:8" ht="12.75">
      <c r="A31" t="s">
        <v>83</v>
      </c>
      <c r="B31" t="s">
        <v>84</v>
      </c>
      <c r="C31" s="24">
        <v>2819500</v>
      </c>
      <c r="D31" s="24">
        <v>0</v>
      </c>
      <c r="E31" s="24">
        <v>2819500</v>
      </c>
      <c r="F31" s="24">
        <v>704874</v>
      </c>
      <c r="G31" s="24">
        <v>-2114626</v>
      </c>
      <c r="H31" s="24">
        <v>25</v>
      </c>
    </row>
    <row r="32" spans="1:8" ht="12.75">
      <c r="A32" t="s">
        <v>85</v>
      </c>
      <c r="B32" t="s">
        <v>86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</row>
    <row r="33" spans="1:8" ht="12.75">
      <c r="A33" t="s">
        <v>87</v>
      </c>
      <c r="B33" t="s">
        <v>88</v>
      </c>
      <c r="C33" s="24">
        <v>35200</v>
      </c>
      <c r="D33" s="24">
        <v>0</v>
      </c>
      <c r="E33" s="24">
        <v>35200</v>
      </c>
      <c r="F33" s="24">
        <v>8800</v>
      </c>
      <c r="G33" s="24">
        <v>-26400</v>
      </c>
      <c r="H33" s="24">
        <v>25</v>
      </c>
    </row>
    <row r="34" spans="1:8" ht="12.75">
      <c r="A34" t="s">
        <v>89</v>
      </c>
      <c r="B34" t="s">
        <v>90</v>
      </c>
      <c r="C34" s="24">
        <v>0</v>
      </c>
      <c r="D34" s="24">
        <v>900000</v>
      </c>
      <c r="E34" s="24">
        <v>900000</v>
      </c>
      <c r="F34" s="24">
        <v>375000</v>
      </c>
      <c r="G34" s="24">
        <v>-525000</v>
      </c>
      <c r="H34" s="24">
        <v>41.67</v>
      </c>
    </row>
    <row r="35" spans="1:8" ht="12.75">
      <c r="A35" t="s">
        <v>64</v>
      </c>
      <c r="B35" t="s">
        <v>65</v>
      </c>
      <c r="C35" s="24">
        <v>3306700</v>
      </c>
      <c r="D35" s="24">
        <v>1124962.18</v>
      </c>
      <c r="E35" s="24">
        <v>4431662.18</v>
      </c>
      <c r="F35" s="24">
        <v>730592.59</v>
      </c>
      <c r="G35" s="24">
        <v>-3701069.59</v>
      </c>
      <c r="H35" s="24">
        <v>16.49</v>
      </c>
    </row>
    <row r="36" spans="1:8" ht="12.75">
      <c r="A36" t="s">
        <v>16</v>
      </c>
      <c r="B36" t="s">
        <v>66</v>
      </c>
      <c r="C36" s="24">
        <v>2524000</v>
      </c>
      <c r="D36" s="24">
        <v>48536</v>
      </c>
      <c r="E36" s="24">
        <v>2572536</v>
      </c>
      <c r="F36" s="24">
        <v>406659.77</v>
      </c>
      <c r="G36" s="24">
        <v>-2165876.23</v>
      </c>
      <c r="H36" s="24">
        <v>15.81</v>
      </c>
    </row>
    <row r="37" spans="1:8" ht="12.75">
      <c r="A37" t="s">
        <v>17</v>
      </c>
      <c r="B37" t="s">
        <v>67</v>
      </c>
      <c r="C37" s="24">
        <v>35200</v>
      </c>
      <c r="D37" s="24">
        <v>0</v>
      </c>
      <c r="E37" s="24">
        <v>35200</v>
      </c>
      <c r="F37" s="24">
        <v>5348.75</v>
      </c>
      <c r="G37" s="24">
        <v>-29851.25</v>
      </c>
      <c r="H37" s="24">
        <v>15.2</v>
      </c>
    </row>
    <row r="38" spans="1:8" ht="12.75">
      <c r="A38" t="s">
        <v>18</v>
      </c>
      <c r="B38" t="s">
        <v>68</v>
      </c>
      <c r="C38" s="24">
        <v>276600</v>
      </c>
      <c r="D38" s="24">
        <v>0</v>
      </c>
      <c r="E38" s="24">
        <v>276600</v>
      </c>
      <c r="F38" s="24">
        <v>39655.2</v>
      </c>
      <c r="G38" s="24">
        <v>-236944.8</v>
      </c>
      <c r="H38" s="24">
        <v>14.34</v>
      </c>
    </row>
    <row r="39" spans="1:8" ht="12.75">
      <c r="A39" t="s">
        <v>19</v>
      </c>
      <c r="B39" t="s">
        <v>69</v>
      </c>
      <c r="C39" s="24">
        <v>0</v>
      </c>
      <c r="D39" s="24">
        <v>300000</v>
      </c>
      <c r="E39" s="24">
        <v>300000</v>
      </c>
      <c r="F39" s="24">
        <v>120946</v>
      </c>
      <c r="G39" s="24">
        <v>-179054</v>
      </c>
      <c r="H39" s="24">
        <v>40.32</v>
      </c>
    </row>
    <row r="40" spans="1:8" ht="12.75">
      <c r="A40" t="s">
        <v>20</v>
      </c>
      <c r="B40" t="s">
        <v>70</v>
      </c>
      <c r="C40" s="24">
        <v>440900</v>
      </c>
      <c r="D40" s="24">
        <v>476426.18</v>
      </c>
      <c r="E40" s="24">
        <v>917326.18</v>
      </c>
      <c r="F40" s="24">
        <v>157982.87</v>
      </c>
      <c r="G40" s="24">
        <v>-759343.31</v>
      </c>
      <c r="H40" s="24">
        <v>17.22</v>
      </c>
    </row>
    <row r="41" spans="1:8" ht="12.75">
      <c r="A41" t="s">
        <v>71</v>
      </c>
      <c r="B41" t="s">
        <v>72</v>
      </c>
      <c r="C41" s="24">
        <v>0</v>
      </c>
      <c r="D41" s="24">
        <v>300000</v>
      </c>
      <c r="E41" s="24">
        <v>300000</v>
      </c>
      <c r="F41" s="24">
        <v>0</v>
      </c>
      <c r="G41" s="24">
        <v>-300000</v>
      </c>
      <c r="H41" s="24">
        <v>0</v>
      </c>
    </row>
    <row r="42" spans="1:8" ht="12.75">
      <c r="A42" t="s">
        <v>21</v>
      </c>
      <c r="B42" t="s">
        <v>73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</row>
    <row r="43" spans="1:8" ht="12.75">
      <c r="A43" t="s">
        <v>22</v>
      </c>
      <c r="B43" t="s">
        <v>74</v>
      </c>
      <c r="C43" s="24">
        <v>30000</v>
      </c>
      <c r="D43" s="24">
        <v>0</v>
      </c>
      <c r="E43" s="24">
        <v>30000</v>
      </c>
      <c r="F43" s="24">
        <v>0</v>
      </c>
      <c r="G43" s="24">
        <v>-30000</v>
      </c>
      <c r="H43" s="24">
        <v>0</v>
      </c>
    </row>
    <row r="44" spans="1:8" ht="12.75">
      <c r="A44" t="s">
        <v>75</v>
      </c>
      <c r="B44" t="s">
        <v>76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</row>
    <row r="45" spans="1:8" ht="12.75">
      <c r="A45" t="s">
        <v>23</v>
      </c>
      <c r="B45" t="s">
        <v>77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</row>
    <row r="46" spans="1:8" ht="12.75">
      <c r="A46" t="s">
        <v>24</v>
      </c>
      <c r="B46" t="s">
        <v>78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</row>
    <row r="47" spans="1:8" ht="12.75">
      <c r="A47" t="s">
        <v>25</v>
      </c>
      <c r="B47" t="s">
        <v>79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</row>
    <row r="48" spans="1:8" ht="12.75">
      <c r="A48" t="s">
        <v>29</v>
      </c>
      <c r="B48" t="s">
        <v>80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Зуева М.В.</cp:lastModifiedBy>
  <cp:lastPrinted>2020-03-16T11:39:26Z</cp:lastPrinted>
  <dcterms:created xsi:type="dcterms:W3CDTF">1996-10-08T23:32:33Z</dcterms:created>
  <dcterms:modified xsi:type="dcterms:W3CDTF">2020-06-05T11:30:07Z</dcterms:modified>
  <cp:category/>
  <cp:version/>
  <cp:contentType/>
  <cp:contentStatus/>
</cp:coreProperties>
</file>